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631a93792051716/Carla/Prive/Plannen/Voorbeeld-office.com/ondernemingsplan/"/>
    </mc:Choice>
  </mc:AlternateContent>
  <xr:revisionPtr revIDLastSave="0" documentId="8_{2AC04A06-33F1-4DB0-AE2D-36456AB2A8B3}" xr6:coauthVersionLast="37" xr6:coauthVersionMax="37" xr10:uidLastSave="{00000000-0000-0000-0000-000000000000}"/>
  <bookViews>
    <workbookView xWindow="0" yWindow="0" windowWidth="8388" windowHeight="6744" activeTab="1" xr2:uid="{7093D562-F429-4907-9889-2CB4A7185EEC}"/>
  </bookViews>
  <sheets>
    <sheet name="totaal marge" sheetId="5" r:id="rId1"/>
    <sheet name="Garnalenspies" sheetId="6" r:id="rId2"/>
    <sheet name="Kipsate" sheetId="12" r:id="rId3"/>
    <sheet name="Lasagne" sheetId="8" r:id="rId4"/>
    <sheet name="schnitzel" sheetId="17" r:id="rId5"/>
    <sheet name="Kipburger" sheetId="18" r:id="rId6"/>
    <sheet name="Hamburger" sheetId="9" r:id="rId7"/>
    <sheet name="Fish&amp;Chips" sheetId="10" r:id="rId8"/>
    <sheet name="Curry" sheetId="11" r:id="rId9"/>
    <sheet name="QuicheP" sheetId="3" r:id="rId10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" i="18" l="1"/>
  <c r="F8" i="9"/>
  <c r="F8" i="12"/>
  <c r="F11" i="18"/>
  <c r="F10" i="18"/>
  <c r="F9" i="18"/>
  <c r="F7" i="18"/>
  <c r="F6" i="18"/>
  <c r="F9" i="17"/>
  <c r="F8" i="17"/>
  <c r="F7" i="17"/>
  <c r="F6" i="17"/>
  <c r="F18" i="17" l="1"/>
  <c r="F2" i="17" s="1"/>
  <c r="F20" i="18"/>
  <c r="F2" i="18" s="1"/>
  <c r="F15" i="11" l="1"/>
  <c r="A3" i="5"/>
  <c r="F10" i="12"/>
  <c r="F9" i="12"/>
  <c r="F7" i="12"/>
  <c r="F6" i="12"/>
  <c r="A7" i="5"/>
  <c r="F10" i="11"/>
  <c r="F11" i="11"/>
  <c r="F12" i="11"/>
  <c r="F13" i="11"/>
  <c r="F14" i="11"/>
  <c r="F9" i="11"/>
  <c r="F8" i="11"/>
  <c r="F7" i="11"/>
  <c r="F6" i="11"/>
  <c r="F19" i="11" s="1"/>
  <c r="F2" i="11" s="1"/>
  <c r="B7" i="5" s="1"/>
  <c r="D7" i="5" s="1"/>
  <c r="A6" i="5"/>
  <c r="F10" i="10"/>
  <c r="F9" i="10"/>
  <c r="F7" i="10"/>
  <c r="F6" i="10"/>
  <c r="A5" i="5"/>
  <c r="F7" i="9"/>
  <c r="F11" i="9"/>
  <c r="F10" i="9"/>
  <c r="F9" i="9"/>
  <c r="F6" i="9"/>
  <c r="A4" i="5"/>
  <c r="F15" i="8"/>
  <c r="F9" i="8"/>
  <c r="F10" i="8"/>
  <c r="F11" i="8"/>
  <c r="F12" i="8"/>
  <c r="F13" i="8"/>
  <c r="F14" i="8"/>
  <c r="F8" i="8"/>
  <c r="F18" i="8" s="1"/>
  <c r="F2" i="8" s="1"/>
  <c r="B4" i="5" s="1"/>
  <c r="D4" i="5" s="1"/>
  <c r="F7" i="8"/>
  <c r="F6" i="8"/>
  <c r="F7" i="6"/>
  <c r="A2" i="5"/>
  <c r="F9" i="6"/>
  <c r="F8" i="6"/>
  <c r="F18" i="6" s="1"/>
  <c r="F2" i="6" s="1"/>
  <c r="B2" i="5" s="1"/>
  <c r="D2" i="5" s="1"/>
  <c r="F6" i="6"/>
  <c r="A8" i="5"/>
  <c r="F15" i="3"/>
  <c r="F14" i="3"/>
  <c r="F13" i="3"/>
  <c r="F12" i="3"/>
  <c r="F11" i="3"/>
  <c r="F10" i="3"/>
  <c r="F9" i="3"/>
  <c r="F8" i="3"/>
  <c r="F7" i="3"/>
  <c r="F17" i="3" s="1"/>
  <c r="F2" i="3" s="1"/>
  <c r="B8" i="5" s="1"/>
  <c r="D8" i="5" s="1"/>
  <c r="F6" i="3"/>
  <c r="F19" i="12" l="1"/>
  <c r="F2" i="12" s="1"/>
  <c r="B3" i="5" s="1"/>
  <c r="D3" i="5" s="1"/>
  <c r="F20" i="9"/>
  <c r="F2" i="9" s="1"/>
  <c r="B5" i="5" s="1"/>
  <c r="D5" i="5" s="1"/>
  <c r="F19" i="10"/>
  <c r="F2" i="10" s="1"/>
  <c r="B6" i="5" s="1"/>
  <c r="D6" i="5" s="1"/>
</calcChain>
</file>

<file path=xl/sharedStrings.xml><?xml version="1.0" encoding="utf-8"?>
<sst xmlns="http://schemas.openxmlformats.org/spreadsheetml/2006/main" count="220" uniqueCount="62">
  <si>
    <t>Gerecht</t>
  </si>
  <si>
    <t>Ingredient</t>
  </si>
  <si>
    <t>eenheid</t>
  </si>
  <si>
    <t>inhoud</t>
  </si>
  <si>
    <t>prijs eenheid</t>
  </si>
  <si>
    <t>kostprijs</t>
  </si>
  <si>
    <t>Aantal personen</t>
  </si>
  <si>
    <t>Gruyere</t>
  </si>
  <si>
    <t>kilo</t>
  </si>
  <si>
    <t>Roomkaas</t>
  </si>
  <si>
    <t>Ei</t>
  </si>
  <si>
    <t>stuks</t>
  </si>
  <si>
    <t>Bladerdeeg</t>
  </si>
  <si>
    <t>Bosui</t>
  </si>
  <si>
    <t>TOTAAL</t>
  </si>
  <si>
    <t>INKOOP PP</t>
  </si>
  <si>
    <t>hoeveelheid</t>
  </si>
  <si>
    <t>Quiche Paddestoelen</t>
  </si>
  <si>
    <t>Kastagnechampignons</t>
  </si>
  <si>
    <t>Shiitake</t>
  </si>
  <si>
    <t>Boulionblokje</t>
  </si>
  <si>
    <t>Tijm</t>
  </si>
  <si>
    <t>Garnituur</t>
  </si>
  <si>
    <t>gram</t>
  </si>
  <si>
    <t>inkoop pp</t>
  </si>
  <si>
    <t>verkoop</t>
  </si>
  <si>
    <t>Garnalenspies Hoofd</t>
  </si>
  <si>
    <t>Patat</t>
  </si>
  <si>
    <t>Garnalenspies</t>
  </si>
  <si>
    <t>Saus</t>
  </si>
  <si>
    <t>Lasagne</t>
  </si>
  <si>
    <t>Ui</t>
  </si>
  <si>
    <t>knoflook</t>
  </si>
  <si>
    <t>gehakt</t>
  </si>
  <si>
    <t>tomaten blik</t>
  </si>
  <si>
    <t>boter</t>
  </si>
  <si>
    <t>bloem</t>
  </si>
  <si>
    <t>melk</t>
  </si>
  <si>
    <t>lasagnebladen</t>
  </si>
  <si>
    <t>kaas</t>
  </si>
  <si>
    <t>liter</t>
  </si>
  <si>
    <t>Hamburger</t>
  </si>
  <si>
    <t>Broodje</t>
  </si>
  <si>
    <t>Fish &amp; Chips</t>
  </si>
  <si>
    <t>Vis</t>
  </si>
  <si>
    <t>Curry</t>
  </si>
  <si>
    <t>Kip</t>
  </si>
  <si>
    <t>Tomaten</t>
  </si>
  <si>
    <t>Knoflook</t>
  </si>
  <si>
    <t>Gember</t>
  </si>
  <si>
    <t>Kruiden</t>
  </si>
  <si>
    <t>Papadum</t>
  </si>
  <si>
    <t>Kokosmelk</t>
  </si>
  <si>
    <t>ml</t>
  </si>
  <si>
    <t>Kipsate</t>
  </si>
  <si>
    <t>marge</t>
  </si>
  <si>
    <t>Rijst</t>
  </si>
  <si>
    <t>Viskruiden</t>
  </si>
  <si>
    <t>cheddar</t>
  </si>
  <si>
    <t>Schnitzel</t>
  </si>
  <si>
    <t>Kipburger</t>
  </si>
  <si>
    <t>kroepoek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</si>
</sst>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16EE3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4" fontId="0" fillId="2" borderId="0" xfId="0" applyNumberFormat="1" applyFill="1" applyAlignment="1">
      <alignment horizontal="left"/>
    </xf>
    <xf numFmtId="0" fontId="0" fillId="4" borderId="1" xfId="0" applyFill="1" applyBorder="1"/>
    <xf numFmtId="0" fontId="0" fillId="4" borderId="1" xfId="0" applyFill="1" applyBorder="1" applyAlignment="1">
      <alignment horizontal="left"/>
    </xf>
    <xf numFmtId="3" fontId="0" fillId="4" borderId="1" xfId="0" applyNumberFormat="1" applyFill="1" applyBorder="1" applyAlignment="1">
      <alignment horizontal="left"/>
    </xf>
    <xf numFmtId="4" fontId="0" fillId="4" borderId="1" xfId="0" applyNumberFormat="1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 applyAlignment="1">
      <alignment horizontal="left"/>
    </xf>
    <xf numFmtId="3" fontId="0" fillId="3" borderId="4" xfId="0" applyNumberFormat="1" applyFill="1" applyBorder="1" applyAlignment="1">
      <alignment horizontal="left"/>
    </xf>
    <xf numFmtId="4" fontId="0" fillId="3" borderId="4" xfId="0" applyNumberFormat="1" applyFill="1" applyBorder="1" applyAlignment="1">
      <alignment horizontal="left"/>
    </xf>
    <xf numFmtId="4" fontId="0" fillId="3" borderId="5" xfId="0" applyNumberFormat="1" applyFill="1" applyBorder="1" applyAlignment="1">
      <alignment horizontal="left"/>
    </xf>
    <xf numFmtId="0" fontId="0" fillId="3" borderId="5" xfId="0" applyFill="1" applyBorder="1"/>
    <xf numFmtId="0" fontId="0" fillId="3" borderId="5" xfId="0" applyFill="1" applyBorder="1" applyAlignment="1">
      <alignment horizontal="left"/>
    </xf>
    <xf numFmtId="0" fontId="2" fillId="3" borderId="2" xfId="0" applyFont="1" applyFill="1" applyBorder="1"/>
    <xf numFmtId="0" fontId="2" fillId="2" borderId="0" xfId="0" applyFont="1" applyFill="1"/>
    <xf numFmtId="0" fontId="3" fillId="4" borderId="3" xfId="0" applyFont="1" applyFill="1" applyBorder="1"/>
    <xf numFmtId="4" fontId="3" fillId="4" borderId="5" xfId="0" applyNumberFormat="1" applyFont="1" applyFill="1" applyBorder="1" applyAlignment="1">
      <alignment horizontal="left"/>
    </xf>
    <xf numFmtId="4" fontId="0" fillId="4" borderId="6" xfId="0" applyNumberFormat="1" applyFill="1" applyBorder="1" applyAlignment="1">
      <alignment horizontal="left"/>
    </xf>
    <xf numFmtId="0" fontId="0" fillId="4" borderId="6" xfId="0" applyFill="1" applyBorder="1"/>
    <xf numFmtId="0" fontId="1" fillId="2" borderId="0" xfId="0" applyFont="1" applyFill="1"/>
    <xf numFmtId="0" fontId="1" fillId="3" borderId="2" xfId="0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16EE3A"/>
      <color rgb="FFEAFD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BE139-E2D4-4DEF-B438-790D6971E6C8}">
  <dimension ref="A1:D20"/>
  <sheetViews>
    <sheetView workbookViewId="0">
      <selection activeCell="C21" sqref="C21"/>
    </sheetView>
  </sheetViews>
  <sheetFormatPr defaultColWidth="8.88671875" defaultRowHeight="14.4" x14ac:dyDescent="0.3"/>
  <cols>
    <col min="1" max="1" width="18.33203125" style="1" bestFit="1" customWidth="1"/>
    <col min="2" max="3" width="11.88671875" style="1" customWidth="1"/>
    <col min="4" max="4" width="11.44140625" style="1" customWidth="1"/>
    <col min="5" max="16384" width="8.88671875" style="1"/>
  </cols>
  <sheetData>
    <row r="1" spans="1:4" s="20" customFormat="1" x14ac:dyDescent="0.3">
      <c r="A1" s="21" t="s">
        <v>0</v>
      </c>
      <c r="B1" s="21" t="s">
        <v>24</v>
      </c>
      <c r="C1" s="21" t="s">
        <v>25</v>
      </c>
      <c r="D1" s="21" t="s">
        <v>55</v>
      </c>
    </row>
    <row r="2" spans="1:4" x14ac:dyDescent="0.3">
      <c r="A2" s="3" t="str">
        <f>Garnalenspies!B2</f>
        <v>Garnalenspies Hoofd</v>
      </c>
      <c r="B2" s="6">
        <f>Garnalenspies!F2</f>
        <v>3.1583333333333332</v>
      </c>
      <c r="C2" s="6">
        <v>11.5</v>
      </c>
      <c r="D2" s="6">
        <f>C2-B2</f>
        <v>8.3416666666666668</v>
      </c>
    </row>
    <row r="3" spans="1:4" x14ac:dyDescent="0.3">
      <c r="A3" s="3" t="str">
        <f>Kipsate!B2</f>
        <v>Kipsate</v>
      </c>
      <c r="B3" s="6">
        <f>Kipsate!F2</f>
        <v>4.2062499999999998</v>
      </c>
      <c r="C3" s="6">
        <v>11.5</v>
      </c>
      <c r="D3" s="6">
        <f t="shared" ref="D3:D8" si="0">C3-B3</f>
        <v>7.2937500000000002</v>
      </c>
    </row>
    <row r="4" spans="1:4" x14ac:dyDescent="0.3">
      <c r="A4" s="3" t="str">
        <f>Lasagne!B2</f>
        <v>Lasagne</v>
      </c>
      <c r="B4" s="6">
        <f>Lasagne!F2</f>
        <v>2.4123250000000001</v>
      </c>
      <c r="C4" s="6">
        <v>11</v>
      </c>
      <c r="D4" s="6">
        <f t="shared" si="0"/>
        <v>8.5876750000000008</v>
      </c>
    </row>
    <row r="5" spans="1:4" x14ac:dyDescent="0.3">
      <c r="A5" s="3" t="str">
        <f>Hamburger!B2</f>
        <v>Hamburger</v>
      </c>
      <c r="B5" s="6">
        <f>Hamburger!F2</f>
        <v>3.820228215767635</v>
      </c>
      <c r="C5" s="6">
        <v>11.5</v>
      </c>
      <c r="D5" s="6">
        <f t="shared" si="0"/>
        <v>7.679771784232365</v>
      </c>
    </row>
    <row r="6" spans="1:4" x14ac:dyDescent="0.3">
      <c r="A6" s="3" t="str">
        <f>'Fish&amp;Chips'!B2</f>
        <v>Fish &amp; Chips</v>
      </c>
      <c r="B6" s="6">
        <f>'Fish&amp;Chips'!F2</f>
        <v>3.4149999999999996</v>
      </c>
      <c r="C6" s="6">
        <v>11.5</v>
      </c>
      <c r="D6" s="6">
        <f t="shared" si="0"/>
        <v>8.0850000000000009</v>
      </c>
    </row>
    <row r="7" spans="1:4" x14ac:dyDescent="0.3">
      <c r="A7" s="3" t="str">
        <f>Curry!B2</f>
        <v>Curry</v>
      </c>
      <c r="B7" s="6">
        <f>Curry!F2</f>
        <v>3.1360625000000004</v>
      </c>
      <c r="C7" s="6">
        <v>11.5</v>
      </c>
      <c r="D7" s="6">
        <f t="shared" si="0"/>
        <v>8.3639374999999987</v>
      </c>
    </row>
    <row r="8" spans="1:4" x14ac:dyDescent="0.3">
      <c r="A8" s="3" t="str">
        <f>QuicheP!B2</f>
        <v>Quiche Paddestoelen</v>
      </c>
      <c r="B8" s="6">
        <f>QuicheP!F2</f>
        <v>3.4326249999999998</v>
      </c>
      <c r="C8" s="6">
        <v>11.5</v>
      </c>
      <c r="D8" s="6">
        <f t="shared" si="0"/>
        <v>8.0673750000000002</v>
      </c>
    </row>
    <row r="9" spans="1:4" x14ac:dyDescent="0.3">
      <c r="A9" s="3"/>
      <c r="B9" s="6"/>
      <c r="C9" s="6"/>
      <c r="D9" s="6"/>
    </row>
    <row r="10" spans="1:4" x14ac:dyDescent="0.3">
      <c r="A10" s="3"/>
      <c r="B10" s="6"/>
      <c r="C10" s="6"/>
      <c r="D10" s="6"/>
    </row>
    <row r="11" spans="1:4" x14ac:dyDescent="0.3">
      <c r="A11" s="3"/>
      <c r="B11" s="6"/>
      <c r="C11" s="6"/>
      <c r="D11" s="6"/>
    </row>
    <row r="12" spans="1:4" x14ac:dyDescent="0.3">
      <c r="A12" s="3"/>
      <c r="B12" s="6"/>
      <c r="C12" s="6"/>
      <c r="D12" s="6"/>
    </row>
    <row r="13" spans="1:4" x14ac:dyDescent="0.3">
      <c r="A13" s="3"/>
      <c r="B13" s="6"/>
      <c r="C13" s="6"/>
      <c r="D13" s="6"/>
    </row>
    <row r="14" spans="1:4" x14ac:dyDescent="0.3">
      <c r="A14" s="19"/>
      <c r="B14" s="18"/>
      <c r="C14" s="18"/>
      <c r="D14" s="18"/>
    </row>
    <row r="15" spans="1:4" x14ac:dyDescent="0.3">
      <c r="B15" s="2"/>
      <c r="C15" s="2"/>
    </row>
    <row r="16" spans="1:4" x14ac:dyDescent="0.3">
      <c r="B16" s="2"/>
      <c r="C16" s="2"/>
    </row>
    <row r="17" spans="2:3" x14ac:dyDescent="0.3">
      <c r="B17" s="2"/>
      <c r="C17" s="2"/>
    </row>
    <row r="18" spans="2:3" x14ac:dyDescent="0.3">
      <c r="B18" s="2"/>
      <c r="C18" s="2"/>
    </row>
    <row r="19" spans="2:3" x14ac:dyDescent="0.3">
      <c r="B19" s="2"/>
      <c r="C19" s="2"/>
    </row>
    <row r="20" spans="2:3" x14ac:dyDescent="0.3">
      <c r="B20" s="2"/>
      <c r="C20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7DA2C-CE3D-4875-8762-4C006EFC1531}">
  <dimension ref="A2:F17"/>
  <sheetViews>
    <sheetView workbookViewId="0">
      <selection activeCell="E7" sqref="E7"/>
    </sheetView>
  </sheetViews>
  <sheetFormatPr defaultColWidth="8.88671875" defaultRowHeight="14.4" x14ac:dyDescent="0.3"/>
  <cols>
    <col min="1" max="1" width="24.88671875" style="1" customWidth="1"/>
    <col min="2" max="2" width="18.33203125" style="1" bestFit="1" customWidth="1"/>
    <col min="3" max="6" width="17.109375" style="1" customWidth="1"/>
    <col min="7" max="16384" width="8.88671875" style="1"/>
  </cols>
  <sheetData>
    <row r="2" spans="1:6" x14ac:dyDescent="0.3">
      <c r="A2" s="7" t="s">
        <v>0</v>
      </c>
      <c r="B2" s="12" t="s">
        <v>17</v>
      </c>
      <c r="E2" s="16" t="s">
        <v>15</v>
      </c>
      <c r="F2" s="17">
        <f>F17/B3</f>
        <v>3.4326249999999998</v>
      </c>
    </row>
    <row r="3" spans="1:6" x14ac:dyDescent="0.3">
      <c r="A3" s="7" t="s">
        <v>6</v>
      </c>
      <c r="B3" s="13">
        <v>4</v>
      </c>
    </row>
    <row r="5" spans="1:6" s="15" customFormat="1" x14ac:dyDescent="0.3">
      <c r="A5" s="14" t="s">
        <v>1</v>
      </c>
      <c r="B5" s="14" t="s">
        <v>2</v>
      </c>
      <c r="C5" s="14" t="s">
        <v>3</v>
      </c>
      <c r="D5" s="14" t="s">
        <v>4</v>
      </c>
      <c r="E5" s="14" t="s">
        <v>16</v>
      </c>
      <c r="F5" s="14" t="s">
        <v>5</v>
      </c>
    </row>
    <row r="6" spans="1:6" x14ac:dyDescent="0.3">
      <c r="A6" s="3" t="s">
        <v>7</v>
      </c>
      <c r="B6" s="4" t="s">
        <v>8</v>
      </c>
      <c r="C6" s="5">
        <v>1000</v>
      </c>
      <c r="D6" s="6">
        <v>27.5</v>
      </c>
      <c r="E6" s="5">
        <v>125</v>
      </c>
      <c r="F6" s="6">
        <f t="shared" ref="F6:F12" si="0">D6/C6*E6</f>
        <v>3.4375</v>
      </c>
    </row>
    <row r="7" spans="1:6" x14ac:dyDescent="0.3">
      <c r="A7" s="3" t="s">
        <v>9</v>
      </c>
      <c r="B7" s="4" t="s">
        <v>8</v>
      </c>
      <c r="C7" s="5">
        <v>1000</v>
      </c>
      <c r="D7" s="6">
        <v>3.23</v>
      </c>
      <c r="E7" s="5">
        <v>300</v>
      </c>
      <c r="F7" s="6">
        <f t="shared" si="0"/>
        <v>0.96899999999999997</v>
      </c>
    </row>
    <row r="8" spans="1:6" x14ac:dyDescent="0.3">
      <c r="A8" s="3" t="s">
        <v>10</v>
      </c>
      <c r="B8" s="4" t="s">
        <v>11</v>
      </c>
      <c r="C8" s="5">
        <v>20</v>
      </c>
      <c r="D8" s="6">
        <v>3.79</v>
      </c>
      <c r="E8" s="5">
        <v>3</v>
      </c>
      <c r="F8" s="6">
        <f t="shared" si="0"/>
        <v>0.56850000000000001</v>
      </c>
    </row>
    <row r="9" spans="1:6" x14ac:dyDescent="0.3">
      <c r="A9" s="3" t="s">
        <v>12</v>
      </c>
      <c r="B9" s="4" t="s">
        <v>11</v>
      </c>
      <c r="C9" s="5">
        <v>10</v>
      </c>
      <c r="D9" s="6">
        <v>0.69</v>
      </c>
      <c r="E9" s="5">
        <v>6</v>
      </c>
      <c r="F9" s="6">
        <f t="shared" si="0"/>
        <v>0.41399999999999992</v>
      </c>
    </row>
    <row r="10" spans="1:6" x14ac:dyDescent="0.3">
      <c r="A10" s="3" t="s">
        <v>13</v>
      </c>
      <c r="B10" s="4" t="s">
        <v>11</v>
      </c>
      <c r="C10" s="5">
        <v>3</v>
      </c>
      <c r="D10" s="6">
        <v>0.79</v>
      </c>
      <c r="E10" s="5">
        <v>3</v>
      </c>
      <c r="F10" s="6">
        <f t="shared" si="0"/>
        <v>0.79</v>
      </c>
    </row>
    <row r="11" spans="1:6" x14ac:dyDescent="0.3">
      <c r="A11" s="3" t="s">
        <v>18</v>
      </c>
      <c r="B11" s="4" t="s">
        <v>23</v>
      </c>
      <c r="C11" s="5">
        <v>250</v>
      </c>
      <c r="D11" s="6">
        <v>1.39</v>
      </c>
      <c r="E11" s="5">
        <v>250</v>
      </c>
      <c r="F11" s="6">
        <f t="shared" si="0"/>
        <v>1.39</v>
      </c>
    </row>
    <row r="12" spans="1:6" x14ac:dyDescent="0.3">
      <c r="A12" s="3" t="s">
        <v>19</v>
      </c>
      <c r="B12" s="4" t="s">
        <v>8</v>
      </c>
      <c r="C12" s="5">
        <v>1000</v>
      </c>
      <c r="D12" s="6">
        <v>12.95</v>
      </c>
      <c r="E12" s="5">
        <v>150</v>
      </c>
      <c r="F12" s="6">
        <f t="shared" si="0"/>
        <v>1.9424999999999999</v>
      </c>
    </row>
    <row r="13" spans="1:6" x14ac:dyDescent="0.3">
      <c r="A13" s="3" t="s">
        <v>20</v>
      </c>
      <c r="B13" s="4" t="s">
        <v>11</v>
      </c>
      <c r="C13" s="5">
        <v>10</v>
      </c>
      <c r="D13" s="6">
        <v>1.19</v>
      </c>
      <c r="E13" s="5">
        <v>1</v>
      </c>
      <c r="F13" s="6">
        <f t="shared" ref="F13:F15" si="1">D13/C13*E13</f>
        <v>0.11899999999999999</v>
      </c>
    </row>
    <row r="14" spans="1:6" x14ac:dyDescent="0.3">
      <c r="A14" s="3" t="s">
        <v>21</v>
      </c>
      <c r="B14" s="4" t="s">
        <v>11</v>
      </c>
      <c r="C14" s="5">
        <v>1</v>
      </c>
      <c r="D14" s="6">
        <v>0.1</v>
      </c>
      <c r="E14" s="5">
        <v>1</v>
      </c>
      <c r="F14" s="6">
        <f t="shared" si="1"/>
        <v>0.1</v>
      </c>
    </row>
    <row r="15" spans="1:6" x14ac:dyDescent="0.3">
      <c r="A15" s="3" t="s">
        <v>22</v>
      </c>
      <c r="B15" s="4" t="s">
        <v>11</v>
      </c>
      <c r="C15" s="5">
        <v>1</v>
      </c>
      <c r="D15" s="6">
        <v>4</v>
      </c>
      <c r="E15" s="5">
        <v>1</v>
      </c>
      <c r="F15" s="6">
        <f t="shared" si="1"/>
        <v>4</v>
      </c>
    </row>
    <row r="16" spans="1:6" x14ac:dyDescent="0.3">
      <c r="A16" s="3"/>
      <c r="B16" s="4"/>
      <c r="C16" s="5"/>
      <c r="D16" s="6"/>
      <c r="E16" s="5"/>
      <c r="F16" s="6"/>
    </row>
    <row r="17" spans="1:6" x14ac:dyDescent="0.3">
      <c r="A17" s="7" t="s">
        <v>14</v>
      </c>
      <c r="B17" s="8"/>
      <c r="C17" s="9"/>
      <c r="D17" s="10"/>
      <c r="E17" s="9"/>
      <c r="F17" s="11">
        <f>SUM(F6:F16)</f>
        <v>13.730499999999999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8B5FD-B9F7-48C8-8BF7-CF4B91590C04}">
  <dimension ref="A2:F18"/>
  <sheetViews>
    <sheetView tabSelected="1" workbookViewId="0">
      <selection activeCell="K21" sqref="K21"/>
    </sheetView>
  </sheetViews>
  <sheetFormatPr defaultColWidth="8.88671875" defaultRowHeight="14.4" x14ac:dyDescent="0.3"/>
  <cols>
    <col min="1" max="1" width="24.88671875" style="1" customWidth="1"/>
    <col min="2" max="2" width="18.33203125" style="1" bestFit="1" customWidth="1"/>
    <col min="3" max="6" width="17.109375" style="1" customWidth="1"/>
    <col min="7" max="16384" width="8.88671875" style="1"/>
  </cols>
  <sheetData>
    <row r="2" spans="1:6" x14ac:dyDescent="0.3">
      <c r="A2" s="7" t="s">
        <v>0</v>
      </c>
      <c r="B2" s="12" t="s">
        <v>26</v>
      </c>
      <c r="E2" s="16" t="s">
        <v>15</v>
      </c>
      <c r="F2" s="17">
        <f>F18/B3</f>
        <v>3.1583333333333332</v>
      </c>
    </row>
    <row r="3" spans="1:6" x14ac:dyDescent="0.3">
      <c r="A3" s="7" t="s">
        <v>6</v>
      </c>
      <c r="B3" s="13">
        <v>1</v>
      </c>
    </row>
    <row r="5" spans="1:6" s="15" customFormat="1" x14ac:dyDescent="0.3">
      <c r="A5" s="14" t="s">
        <v>1</v>
      </c>
      <c r="B5" s="14" t="s">
        <v>2</v>
      </c>
      <c r="C5" s="14" t="s">
        <v>3</v>
      </c>
      <c r="D5" s="14" t="s">
        <v>4</v>
      </c>
      <c r="E5" s="14" t="s">
        <v>16</v>
      </c>
      <c r="F5" s="14" t="s">
        <v>5</v>
      </c>
    </row>
    <row r="6" spans="1:6" x14ac:dyDescent="0.3">
      <c r="A6" s="3" t="s">
        <v>28</v>
      </c>
      <c r="B6" s="4" t="s">
        <v>11</v>
      </c>
      <c r="C6" s="5">
        <v>15</v>
      </c>
      <c r="D6" s="6">
        <v>13</v>
      </c>
      <c r="E6" s="5">
        <v>2</v>
      </c>
      <c r="F6" s="6">
        <f>D6/C6*E6</f>
        <v>1.7333333333333334</v>
      </c>
    </row>
    <row r="7" spans="1:6" x14ac:dyDescent="0.3">
      <c r="A7" s="3" t="s">
        <v>29</v>
      </c>
      <c r="B7" s="4" t="s">
        <v>11</v>
      </c>
      <c r="C7" s="5">
        <v>1</v>
      </c>
      <c r="D7" s="6">
        <v>0.25</v>
      </c>
      <c r="E7" s="5">
        <v>1</v>
      </c>
      <c r="F7" s="6">
        <f>D7/C7*E7</f>
        <v>0.25</v>
      </c>
    </row>
    <row r="8" spans="1:6" x14ac:dyDescent="0.3">
      <c r="A8" s="3" t="s">
        <v>22</v>
      </c>
      <c r="B8" s="4" t="s">
        <v>11</v>
      </c>
      <c r="C8" s="5">
        <v>1</v>
      </c>
      <c r="D8" s="6">
        <v>1</v>
      </c>
      <c r="E8" s="5">
        <v>1</v>
      </c>
      <c r="F8" s="6">
        <f>D8/C8*E8</f>
        <v>1</v>
      </c>
    </row>
    <row r="9" spans="1:6" x14ac:dyDescent="0.3">
      <c r="A9" s="3" t="s">
        <v>27</v>
      </c>
      <c r="B9" s="4" t="s">
        <v>8</v>
      </c>
      <c r="C9" s="5">
        <v>2500</v>
      </c>
      <c r="D9" s="6">
        <v>1.75</v>
      </c>
      <c r="E9" s="5">
        <v>250</v>
      </c>
      <c r="F9" s="6">
        <f>D9/C9*E9</f>
        <v>0.17499999999999999</v>
      </c>
    </row>
    <row r="10" spans="1:6" x14ac:dyDescent="0.3">
      <c r="A10" s="3"/>
      <c r="B10" s="4"/>
      <c r="C10" s="5"/>
      <c r="D10" s="6"/>
      <c r="E10" s="5"/>
      <c r="F10" s="6"/>
    </row>
    <row r="11" spans="1:6" x14ac:dyDescent="0.3">
      <c r="A11" s="3"/>
      <c r="B11" s="4"/>
      <c r="C11" s="5"/>
      <c r="D11" s="6"/>
      <c r="E11" s="5"/>
      <c r="F11" s="6"/>
    </row>
    <row r="12" spans="1:6" x14ac:dyDescent="0.3">
      <c r="A12" s="3"/>
      <c r="B12" s="4"/>
      <c r="C12" s="5"/>
      <c r="D12" s="6"/>
      <c r="E12" s="5"/>
      <c r="F12" s="6"/>
    </row>
    <row r="13" spans="1:6" x14ac:dyDescent="0.3">
      <c r="A13" s="3"/>
      <c r="B13" s="4"/>
      <c r="C13" s="5"/>
      <c r="D13" s="6"/>
      <c r="E13" s="5"/>
      <c r="F13" s="6"/>
    </row>
    <row r="14" spans="1:6" x14ac:dyDescent="0.3">
      <c r="A14" s="3"/>
      <c r="B14" s="4"/>
      <c r="C14" s="5"/>
      <c r="D14" s="6"/>
      <c r="E14" s="5"/>
      <c r="F14" s="6"/>
    </row>
    <row r="15" spans="1:6" x14ac:dyDescent="0.3">
      <c r="A15" s="3"/>
      <c r="B15" s="4"/>
      <c r="C15" s="5"/>
      <c r="D15" s="6"/>
      <c r="E15" s="5"/>
      <c r="F15" s="6"/>
    </row>
    <row r="16" spans="1:6" x14ac:dyDescent="0.3">
      <c r="A16" s="3"/>
      <c r="B16" s="4"/>
      <c r="C16" s="5"/>
      <c r="D16" s="6"/>
      <c r="E16" s="5"/>
      <c r="F16" s="6"/>
    </row>
    <row r="17" spans="1:6" x14ac:dyDescent="0.3">
      <c r="A17" s="3"/>
      <c r="B17" s="4"/>
      <c r="C17" s="5"/>
      <c r="D17" s="6"/>
      <c r="E17" s="5"/>
      <c r="F17" s="6"/>
    </row>
    <row r="18" spans="1:6" x14ac:dyDescent="0.3">
      <c r="A18" s="7" t="s">
        <v>14</v>
      </c>
      <c r="B18" s="8"/>
      <c r="C18" s="9"/>
      <c r="D18" s="10"/>
      <c r="E18" s="9"/>
      <c r="F18" s="11">
        <f>SUM(F6:F17)</f>
        <v>3.1583333333333332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AC0E2-2D2B-4EC7-8B9A-D356FA657F39}">
  <dimension ref="A2:F19"/>
  <sheetViews>
    <sheetView workbookViewId="0">
      <selection activeCell="F8" sqref="F8"/>
    </sheetView>
  </sheetViews>
  <sheetFormatPr defaultColWidth="8.88671875" defaultRowHeight="14.4" x14ac:dyDescent="0.3"/>
  <cols>
    <col min="1" max="1" width="24.88671875" style="1" customWidth="1"/>
    <col min="2" max="2" width="18.33203125" style="1" bestFit="1" customWidth="1"/>
    <col min="3" max="6" width="17.109375" style="1" customWidth="1"/>
    <col min="7" max="16384" width="8.88671875" style="1"/>
  </cols>
  <sheetData>
    <row r="2" spans="1:6" x14ac:dyDescent="0.3">
      <c r="A2" s="7" t="s">
        <v>0</v>
      </c>
      <c r="B2" s="12" t="s">
        <v>54</v>
      </c>
      <c r="E2" s="16" t="s">
        <v>15</v>
      </c>
      <c r="F2" s="17">
        <f>F19/B3</f>
        <v>4.2062499999999998</v>
      </c>
    </row>
    <row r="3" spans="1:6" x14ac:dyDescent="0.3">
      <c r="A3" s="7" t="s">
        <v>6</v>
      </c>
      <c r="B3" s="13">
        <v>1</v>
      </c>
    </row>
    <row r="5" spans="1:6" s="15" customFormat="1" x14ac:dyDescent="0.3">
      <c r="A5" s="14" t="s">
        <v>1</v>
      </c>
      <c r="B5" s="14" t="s">
        <v>2</v>
      </c>
      <c r="C5" s="14" t="s">
        <v>3</v>
      </c>
      <c r="D5" s="14" t="s">
        <v>4</v>
      </c>
      <c r="E5" s="14" t="s">
        <v>16</v>
      </c>
      <c r="F5" s="14" t="s">
        <v>5</v>
      </c>
    </row>
    <row r="6" spans="1:6" x14ac:dyDescent="0.3">
      <c r="A6" s="3" t="s">
        <v>54</v>
      </c>
      <c r="B6" s="4" t="s">
        <v>11</v>
      </c>
      <c r="C6" s="5">
        <v>36</v>
      </c>
      <c r="D6" s="6">
        <v>31.5</v>
      </c>
      <c r="E6" s="5">
        <v>3</v>
      </c>
      <c r="F6" s="6">
        <f>D6/C6*E6</f>
        <v>2.625</v>
      </c>
    </row>
    <row r="7" spans="1:6" x14ac:dyDescent="0.3">
      <c r="A7" s="3" t="s">
        <v>29</v>
      </c>
      <c r="B7" s="4" t="s">
        <v>11</v>
      </c>
      <c r="C7" s="5">
        <v>1</v>
      </c>
      <c r="D7" s="6">
        <v>0.25</v>
      </c>
      <c r="E7" s="5">
        <v>1</v>
      </c>
      <c r="F7" s="6">
        <f>D7/C7*E7</f>
        <v>0.25</v>
      </c>
    </row>
    <row r="8" spans="1:6" x14ac:dyDescent="0.3">
      <c r="A8" s="3" t="s">
        <v>61</v>
      </c>
      <c r="B8" s="4" t="s">
        <v>11</v>
      </c>
      <c r="C8" s="5">
        <v>40</v>
      </c>
      <c r="D8" s="6">
        <v>1.25</v>
      </c>
      <c r="E8" s="5">
        <v>5</v>
      </c>
      <c r="F8" s="6">
        <f>D8/C8*E8</f>
        <v>0.15625</v>
      </c>
    </row>
    <row r="9" spans="1:6" x14ac:dyDescent="0.3">
      <c r="A9" s="3" t="s">
        <v>22</v>
      </c>
      <c r="B9" s="4" t="s">
        <v>11</v>
      </c>
      <c r="C9" s="5">
        <v>1</v>
      </c>
      <c r="D9" s="6">
        <v>1</v>
      </c>
      <c r="E9" s="5">
        <v>1</v>
      </c>
      <c r="F9" s="6">
        <f>D9/C9*E9</f>
        <v>1</v>
      </c>
    </row>
    <row r="10" spans="1:6" x14ac:dyDescent="0.3">
      <c r="A10" s="3" t="s">
        <v>27</v>
      </c>
      <c r="B10" s="4" t="s">
        <v>8</v>
      </c>
      <c r="C10" s="5">
        <v>2500</v>
      </c>
      <c r="D10" s="6">
        <v>1.75</v>
      </c>
      <c r="E10" s="5">
        <v>250</v>
      </c>
      <c r="F10" s="6">
        <f>D10/C10*E10</f>
        <v>0.17499999999999999</v>
      </c>
    </row>
    <row r="11" spans="1:6" x14ac:dyDescent="0.3">
      <c r="A11" s="3"/>
      <c r="B11" s="4"/>
      <c r="C11" s="5"/>
      <c r="D11" s="6"/>
      <c r="E11" s="5"/>
      <c r="F11" s="6"/>
    </row>
    <row r="12" spans="1:6" x14ac:dyDescent="0.3">
      <c r="A12" s="3"/>
      <c r="B12" s="4"/>
      <c r="C12" s="5"/>
      <c r="D12" s="6"/>
      <c r="E12" s="5"/>
      <c r="F12" s="6"/>
    </row>
    <row r="13" spans="1:6" x14ac:dyDescent="0.3">
      <c r="A13" s="3"/>
      <c r="B13" s="4"/>
      <c r="C13" s="5"/>
      <c r="D13" s="6"/>
      <c r="E13" s="5"/>
      <c r="F13" s="6"/>
    </row>
    <row r="14" spans="1:6" x14ac:dyDescent="0.3">
      <c r="A14" s="3"/>
      <c r="B14" s="4"/>
      <c r="C14" s="5"/>
      <c r="D14" s="6"/>
      <c r="E14" s="5"/>
      <c r="F14" s="6"/>
    </row>
    <row r="15" spans="1:6" x14ac:dyDescent="0.3">
      <c r="A15" s="3"/>
      <c r="B15" s="4"/>
      <c r="C15" s="5"/>
      <c r="D15" s="6"/>
      <c r="E15" s="5"/>
      <c r="F15" s="6"/>
    </row>
    <row r="16" spans="1:6" x14ac:dyDescent="0.3">
      <c r="A16" s="3"/>
      <c r="B16" s="4"/>
      <c r="C16" s="5"/>
      <c r="D16" s="6"/>
      <c r="E16" s="5"/>
      <c r="F16" s="6"/>
    </row>
    <row r="17" spans="1:6" x14ac:dyDescent="0.3">
      <c r="A17" s="3"/>
      <c r="B17" s="4"/>
      <c r="C17" s="5"/>
      <c r="D17" s="6"/>
      <c r="E17" s="5"/>
      <c r="F17" s="6"/>
    </row>
    <row r="18" spans="1:6" x14ac:dyDescent="0.3">
      <c r="A18" s="3"/>
      <c r="B18" s="4"/>
      <c r="C18" s="5"/>
      <c r="D18" s="6"/>
      <c r="E18" s="5"/>
      <c r="F18" s="6"/>
    </row>
    <row r="19" spans="1:6" x14ac:dyDescent="0.3">
      <c r="A19" s="7" t="s">
        <v>14</v>
      </c>
      <c r="B19" s="8"/>
      <c r="C19" s="9"/>
      <c r="D19" s="10"/>
      <c r="E19" s="9"/>
      <c r="F19" s="11">
        <f>SUM(F6:F18)</f>
        <v>4.2062499999999998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E4AEC-FE3B-42E9-93F5-E557DE7E27E3}">
  <dimension ref="A2:F18"/>
  <sheetViews>
    <sheetView workbookViewId="0">
      <selection activeCell="E9" sqref="E9"/>
    </sheetView>
  </sheetViews>
  <sheetFormatPr defaultColWidth="8.88671875" defaultRowHeight="14.4" x14ac:dyDescent="0.3"/>
  <cols>
    <col min="1" max="1" width="24.88671875" style="1" customWidth="1"/>
    <col min="2" max="2" width="18.33203125" style="1" bestFit="1" customWidth="1"/>
    <col min="3" max="6" width="17.109375" style="1" customWidth="1"/>
    <col min="7" max="16384" width="8.88671875" style="1"/>
  </cols>
  <sheetData>
    <row r="2" spans="1:6" x14ac:dyDescent="0.3">
      <c r="A2" s="7" t="s">
        <v>0</v>
      </c>
      <c r="B2" s="12" t="s">
        <v>30</v>
      </c>
      <c r="E2" s="16" t="s">
        <v>15</v>
      </c>
      <c r="F2" s="17">
        <f>F18/B3</f>
        <v>2.4123250000000001</v>
      </c>
    </row>
    <row r="3" spans="1:6" x14ac:dyDescent="0.3">
      <c r="A3" s="7" t="s">
        <v>6</v>
      </c>
      <c r="B3" s="13">
        <v>4</v>
      </c>
    </row>
    <row r="5" spans="1:6" s="15" customFormat="1" x14ac:dyDescent="0.3">
      <c r="A5" s="14" t="s">
        <v>1</v>
      </c>
      <c r="B5" s="14" t="s">
        <v>2</v>
      </c>
      <c r="C5" s="14" t="s">
        <v>3</v>
      </c>
      <c r="D5" s="14" t="s">
        <v>4</v>
      </c>
      <c r="E5" s="14" t="s">
        <v>16</v>
      </c>
      <c r="F5" s="14" t="s">
        <v>5</v>
      </c>
    </row>
    <row r="6" spans="1:6" x14ac:dyDescent="0.3">
      <c r="A6" s="3" t="s">
        <v>31</v>
      </c>
      <c r="B6" s="4" t="s">
        <v>11</v>
      </c>
      <c r="C6" s="5">
        <v>10</v>
      </c>
      <c r="D6" s="6">
        <v>0.69</v>
      </c>
      <c r="E6" s="5">
        <v>2</v>
      </c>
      <c r="F6" s="6">
        <f>D6/C6*E6</f>
        <v>0.13799999999999998</v>
      </c>
    </row>
    <row r="7" spans="1:6" x14ac:dyDescent="0.3">
      <c r="A7" s="3" t="s">
        <v>32</v>
      </c>
      <c r="B7" s="4" t="s">
        <v>11</v>
      </c>
      <c r="C7" s="5">
        <v>10</v>
      </c>
      <c r="D7" s="6">
        <v>0.86</v>
      </c>
      <c r="E7" s="5">
        <v>1</v>
      </c>
      <c r="F7" s="6">
        <f>D7/C7*E7</f>
        <v>8.5999999999999993E-2</v>
      </c>
    </row>
    <row r="8" spans="1:6" x14ac:dyDescent="0.3">
      <c r="A8" s="3" t="s">
        <v>33</v>
      </c>
      <c r="B8" s="4" t="s">
        <v>23</v>
      </c>
      <c r="C8" s="5">
        <v>500</v>
      </c>
      <c r="D8" s="6">
        <v>2.59</v>
      </c>
      <c r="E8" s="5">
        <v>500</v>
      </c>
      <c r="F8" s="6">
        <f>D8/C8*E8</f>
        <v>2.59</v>
      </c>
    </row>
    <row r="9" spans="1:6" x14ac:dyDescent="0.3">
      <c r="A9" s="3" t="s">
        <v>34</v>
      </c>
      <c r="B9" s="4" t="s">
        <v>23</v>
      </c>
      <c r="C9" s="5">
        <v>400</v>
      </c>
      <c r="D9" s="6">
        <v>0.39</v>
      </c>
      <c r="E9" s="5">
        <v>400</v>
      </c>
      <c r="F9" s="6">
        <f t="shared" ref="F9:F15" si="0">D9/C9*E9</f>
        <v>0.39</v>
      </c>
    </row>
    <row r="10" spans="1:6" x14ac:dyDescent="0.3">
      <c r="A10" s="3" t="s">
        <v>35</v>
      </c>
      <c r="B10" s="4" t="s">
        <v>23</v>
      </c>
      <c r="C10" s="5">
        <v>250</v>
      </c>
      <c r="D10" s="6">
        <v>1.79</v>
      </c>
      <c r="E10" s="5">
        <v>25</v>
      </c>
      <c r="F10" s="6">
        <f t="shared" si="0"/>
        <v>0.17900000000000002</v>
      </c>
    </row>
    <row r="11" spans="1:6" x14ac:dyDescent="0.3">
      <c r="A11" s="3" t="s">
        <v>36</v>
      </c>
      <c r="B11" s="4" t="s">
        <v>23</v>
      </c>
      <c r="C11" s="5">
        <v>1000</v>
      </c>
      <c r="D11" s="6">
        <v>0.39</v>
      </c>
      <c r="E11" s="5">
        <v>20</v>
      </c>
      <c r="F11" s="6">
        <f t="shared" si="0"/>
        <v>7.7999999999999996E-3</v>
      </c>
    </row>
    <row r="12" spans="1:6" x14ac:dyDescent="0.3">
      <c r="A12" s="3" t="s">
        <v>37</v>
      </c>
      <c r="B12" s="4" t="s">
        <v>40</v>
      </c>
      <c r="C12" s="5">
        <v>2000</v>
      </c>
      <c r="D12" s="6">
        <v>1.49</v>
      </c>
      <c r="E12" s="5">
        <v>500</v>
      </c>
      <c r="F12" s="6">
        <f t="shared" si="0"/>
        <v>0.3725</v>
      </c>
    </row>
    <row r="13" spans="1:6" x14ac:dyDescent="0.3">
      <c r="A13" s="3" t="s">
        <v>38</v>
      </c>
      <c r="B13" s="4" t="s">
        <v>23</v>
      </c>
      <c r="C13" s="5">
        <v>250</v>
      </c>
      <c r="D13" s="6">
        <v>1.29</v>
      </c>
      <c r="E13" s="5">
        <v>250</v>
      </c>
      <c r="F13" s="6">
        <f t="shared" si="0"/>
        <v>1.29</v>
      </c>
    </row>
    <row r="14" spans="1:6" x14ac:dyDescent="0.3">
      <c r="A14" s="3" t="s">
        <v>39</v>
      </c>
      <c r="B14" s="4" t="s">
        <v>23</v>
      </c>
      <c r="C14" s="5">
        <v>250</v>
      </c>
      <c r="D14" s="6">
        <v>1.49</v>
      </c>
      <c r="E14" s="5">
        <v>100</v>
      </c>
      <c r="F14" s="6">
        <f t="shared" si="0"/>
        <v>0.59599999999999997</v>
      </c>
    </row>
    <row r="15" spans="1:6" x14ac:dyDescent="0.3">
      <c r="A15" s="3" t="s">
        <v>22</v>
      </c>
      <c r="B15" s="4" t="s">
        <v>11</v>
      </c>
      <c r="C15" s="5">
        <v>1</v>
      </c>
      <c r="D15" s="6">
        <v>4</v>
      </c>
      <c r="E15" s="5">
        <v>1</v>
      </c>
      <c r="F15" s="6">
        <f t="shared" si="0"/>
        <v>4</v>
      </c>
    </row>
    <row r="16" spans="1:6" x14ac:dyDescent="0.3">
      <c r="A16" s="3"/>
      <c r="B16" s="4"/>
      <c r="C16" s="5"/>
      <c r="D16" s="6"/>
      <c r="E16" s="5"/>
      <c r="F16" s="6"/>
    </row>
    <row r="17" spans="1:6" x14ac:dyDescent="0.3">
      <c r="A17" s="3"/>
      <c r="B17" s="4"/>
      <c r="C17" s="5"/>
      <c r="D17" s="6"/>
      <c r="E17" s="5"/>
      <c r="F17" s="6"/>
    </row>
    <row r="18" spans="1:6" x14ac:dyDescent="0.3">
      <c r="A18" s="7" t="s">
        <v>14</v>
      </c>
      <c r="B18" s="8"/>
      <c r="C18" s="9"/>
      <c r="D18" s="10"/>
      <c r="E18" s="9"/>
      <c r="F18" s="11">
        <f>SUM(F6:F17)</f>
        <v>9.6493000000000002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28023-34FA-4BC4-AEF0-8F9F57C8B835}">
  <dimension ref="A2:F18"/>
  <sheetViews>
    <sheetView workbookViewId="0">
      <selection activeCell="D7" sqref="D7"/>
    </sheetView>
  </sheetViews>
  <sheetFormatPr defaultColWidth="8.88671875" defaultRowHeight="14.4" x14ac:dyDescent="0.3"/>
  <cols>
    <col min="1" max="1" width="24.88671875" style="1" customWidth="1"/>
    <col min="2" max="2" width="18.33203125" style="1" bestFit="1" customWidth="1"/>
    <col min="3" max="6" width="17.109375" style="1" customWidth="1"/>
    <col min="7" max="16384" width="8.88671875" style="1"/>
  </cols>
  <sheetData>
    <row r="2" spans="1:6" x14ac:dyDescent="0.3">
      <c r="A2" s="7" t="s">
        <v>0</v>
      </c>
      <c r="B2" s="12" t="s">
        <v>26</v>
      </c>
      <c r="E2" s="16" t="s">
        <v>15</v>
      </c>
      <c r="F2" s="17">
        <f>F18/B3</f>
        <v>3.4149999999999996</v>
      </c>
    </row>
    <row r="3" spans="1:6" x14ac:dyDescent="0.3">
      <c r="A3" s="7" t="s">
        <v>6</v>
      </c>
      <c r="B3" s="13">
        <v>1</v>
      </c>
    </row>
    <row r="5" spans="1:6" s="15" customFormat="1" x14ac:dyDescent="0.3">
      <c r="A5" s="14" t="s">
        <v>1</v>
      </c>
      <c r="B5" s="14" t="s">
        <v>2</v>
      </c>
      <c r="C5" s="14" t="s">
        <v>3</v>
      </c>
      <c r="D5" s="14" t="s">
        <v>4</v>
      </c>
      <c r="E5" s="14" t="s">
        <v>16</v>
      </c>
      <c r="F5" s="14" t="s">
        <v>5</v>
      </c>
    </row>
    <row r="6" spans="1:6" x14ac:dyDescent="0.3">
      <c r="A6" s="3" t="s">
        <v>59</v>
      </c>
      <c r="B6" s="4" t="s">
        <v>11</v>
      </c>
      <c r="C6" s="5">
        <v>10</v>
      </c>
      <c r="D6" s="6">
        <v>19.899999999999999</v>
      </c>
      <c r="E6" s="5">
        <v>1</v>
      </c>
      <c r="F6" s="6">
        <f>D6/C6*E6</f>
        <v>1.9899999999999998</v>
      </c>
    </row>
    <row r="7" spans="1:6" x14ac:dyDescent="0.3">
      <c r="A7" s="3" t="s">
        <v>29</v>
      </c>
      <c r="B7" s="4" t="s">
        <v>11</v>
      </c>
      <c r="C7" s="5">
        <v>1</v>
      </c>
      <c r="D7" s="6">
        <v>0.25</v>
      </c>
      <c r="E7" s="5">
        <v>1</v>
      </c>
      <c r="F7" s="6">
        <f>D7/C7*E7</f>
        <v>0.25</v>
      </c>
    </row>
    <row r="8" spans="1:6" x14ac:dyDescent="0.3">
      <c r="A8" s="3" t="s">
        <v>22</v>
      </c>
      <c r="B8" s="4" t="s">
        <v>11</v>
      </c>
      <c r="C8" s="5">
        <v>1</v>
      </c>
      <c r="D8" s="6">
        <v>1</v>
      </c>
      <c r="E8" s="5">
        <v>1</v>
      </c>
      <c r="F8" s="6">
        <f>D8/C8*E8</f>
        <v>1</v>
      </c>
    </row>
    <row r="9" spans="1:6" x14ac:dyDescent="0.3">
      <c r="A9" s="3" t="s">
        <v>27</v>
      </c>
      <c r="B9" s="4" t="s">
        <v>8</v>
      </c>
      <c r="C9" s="5">
        <v>2500</v>
      </c>
      <c r="D9" s="6">
        <v>1.75</v>
      </c>
      <c r="E9" s="5">
        <v>250</v>
      </c>
      <c r="F9" s="6">
        <f>D9/C9*E9</f>
        <v>0.17499999999999999</v>
      </c>
    </row>
    <row r="10" spans="1:6" x14ac:dyDescent="0.3">
      <c r="A10" s="3"/>
      <c r="B10" s="4"/>
      <c r="C10" s="5"/>
      <c r="D10" s="6"/>
      <c r="E10" s="5"/>
      <c r="F10" s="6"/>
    </row>
    <row r="11" spans="1:6" x14ac:dyDescent="0.3">
      <c r="A11" s="3"/>
      <c r="B11" s="4"/>
      <c r="C11" s="5"/>
      <c r="D11" s="6"/>
      <c r="E11" s="5"/>
      <c r="F11" s="6"/>
    </row>
    <row r="12" spans="1:6" x14ac:dyDescent="0.3">
      <c r="A12" s="3"/>
      <c r="B12" s="4"/>
      <c r="C12" s="5"/>
      <c r="D12" s="6"/>
      <c r="E12" s="5"/>
      <c r="F12" s="6"/>
    </row>
    <row r="13" spans="1:6" x14ac:dyDescent="0.3">
      <c r="A13" s="3"/>
      <c r="B13" s="4"/>
      <c r="C13" s="5"/>
      <c r="D13" s="6"/>
      <c r="E13" s="5"/>
      <c r="F13" s="6"/>
    </row>
    <row r="14" spans="1:6" x14ac:dyDescent="0.3">
      <c r="A14" s="3"/>
      <c r="B14" s="4"/>
      <c r="C14" s="5"/>
      <c r="D14" s="6"/>
      <c r="E14" s="5"/>
      <c r="F14" s="6"/>
    </row>
    <row r="15" spans="1:6" x14ac:dyDescent="0.3">
      <c r="A15" s="3"/>
      <c r="B15" s="4"/>
      <c r="C15" s="5"/>
      <c r="D15" s="6"/>
      <c r="E15" s="5"/>
      <c r="F15" s="6"/>
    </row>
    <row r="16" spans="1:6" x14ac:dyDescent="0.3">
      <c r="A16" s="3"/>
      <c r="B16" s="4"/>
      <c r="C16" s="5"/>
      <c r="D16" s="6"/>
      <c r="E16" s="5"/>
      <c r="F16" s="6"/>
    </row>
    <row r="17" spans="1:6" x14ac:dyDescent="0.3">
      <c r="A17" s="3"/>
      <c r="B17" s="4"/>
      <c r="C17" s="5"/>
      <c r="D17" s="6"/>
      <c r="E17" s="5"/>
      <c r="F17" s="6"/>
    </row>
    <row r="18" spans="1:6" x14ac:dyDescent="0.3">
      <c r="A18" s="7" t="s">
        <v>14</v>
      </c>
      <c r="B18" s="8"/>
      <c r="C18" s="9"/>
      <c r="D18" s="10"/>
      <c r="E18" s="9"/>
      <c r="F18" s="11">
        <f>SUM(F6:F17)</f>
        <v>3.4149999999999996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79B45-30BC-4EBF-967B-B4CC8F6CBC38}">
  <dimension ref="A2:F20"/>
  <sheetViews>
    <sheetView workbookViewId="0">
      <selection activeCell="F9" sqref="F9"/>
    </sheetView>
  </sheetViews>
  <sheetFormatPr defaultColWidth="8.88671875" defaultRowHeight="14.4" x14ac:dyDescent="0.3"/>
  <cols>
    <col min="1" max="1" width="24.88671875" style="1" customWidth="1"/>
    <col min="2" max="2" width="18.33203125" style="1" bestFit="1" customWidth="1"/>
    <col min="3" max="6" width="17.109375" style="1" customWidth="1"/>
    <col min="7" max="16384" width="8.88671875" style="1"/>
  </cols>
  <sheetData>
    <row r="2" spans="1:6" x14ac:dyDescent="0.3">
      <c r="A2" s="7" t="s">
        <v>0</v>
      </c>
      <c r="B2" s="12" t="s">
        <v>41</v>
      </c>
      <c r="E2" s="16" t="s">
        <v>15</v>
      </c>
      <c r="F2" s="17">
        <f>F20/B3</f>
        <v>2.5879166666666666</v>
      </c>
    </row>
    <row r="3" spans="1:6" x14ac:dyDescent="0.3">
      <c r="A3" s="7" t="s">
        <v>6</v>
      </c>
      <c r="B3" s="13">
        <v>1</v>
      </c>
    </row>
    <row r="5" spans="1:6" s="15" customFormat="1" x14ac:dyDescent="0.3">
      <c r="A5" s="14" t="s">
        <v>1</v>
      </c>
      <c r="B5" s="14" t="s">
        <v>2</v>
      </c>
      <c r="C5" s="14" t="s">
        <v>3</v>
      </c>
      <c r="D5" s="14" t="s">
        <v>4</v>
      </c>
      <c r="E5" s="14" t="s">
        <v>16</v>
      </c>
      <c r="F5" s="14" t="s">
        <v>5</v>
      </c>
    </row>
    <row r="6" spans="1:6" x14ac:dyDescent="0.3">
      <c r="A6" s="3" t="s">
        <v>60</v>
      </c>
      <c r="B6" s="4" t="s">
        <v>11</v>
      </c>
      <c r="C6" s="5">
        <v>24</v>
      </c>
      <c r="D6" s="6">
        <v>17.95</v>
      </c>
      <c r="E6" s="5">
        <v>1</v>
      </c>
      <c r="F6" s="6">
        <f t="shared" ref="F6:F11" si="0">D6/C6*E6</f>
        <v>0.74791666666666667</v>
      </c>
    </row>
    <row r="7" spans="1:6" x14ac:dyDescent="0.3">
      <c r="A7" s="3" t="s">
        <v>42</v>
      </c>
      <c r="B7" s="4" t="s">
        <v>11</v>
      </c>
      <c r="C7" s="5">
        <v>4</v>
      </c>
      <c r="D7" s="6">
        <v>1</v>
      </c>
      <c r="E7" s="5">
        <v>1</v>
      </c>
      <c r="F7" s="6">
        <f t="shared" si="0"/>
        <v>0.25</v>
      </c>
    </row>
    <row r="8" spans="1:6" x14ac:dyDescent="0.3">
      <c r="A8" s="3" t="s">
        <v>58</v>
      </c>
      <c r="B8" s="4" t="s">
        <v>11</v>
      </c>
      <c r="C8" s="5">
        <v>6</v>
      </c>
      <c r="D8" s="6">
        <v>0.99</v>
      </c>
      <c r="E8" s="5">
        <v>1</v>
      </c>
      <c r="F8" s="6">
        <f t="shared" si="0"/>
        <v>0.16500000000000001</v>
      </c>
    </row>
    <row r="9" spans="1:6" x14ac:dyDescent="0.3">
      <c r="A9" s="3" t="s">
        <v>29</v>
      </c>
      <c r="B9" s="4" t="s">
        <v>11</v>
      </c>
      <c r="C9" s="5">
        <v>1</v>
      </c>
      <c r="D9" s="6">
        <v>0.25</v>
      </c>
      <c r="E9" s="5">
        <v>1</v>
      </c>
      <c r="F9" s="6">
        <f t="shared" si="0"/>
        <v>0.25</v>
      </c>
    </row>
    <row r="10" spans="1:6" x14ac:dyDescent="0.3">
      <c r="A10" s="3" t="s">
        <v>22</v>
      </c>
      <c r="B10" s="4" t="s">
        <v>11</v>
      </c>
      <c r="C10" s="5">
        <v>1</v>
      </c>
      <c r="D10" s="6">
        <v>1</v>
      </c>
      <c r="E10" s="5">
        <v>1</v>
      </c>
      <c r="F10" s="6">
        <f t="shared" si="0"/>
        <v>1</v>
      </c>
    </row>
    <row r="11" spans="1:6" x14ac:dyDescent="0.3">
      <c r="A11" s="3" t="s">
        <v>27</v>
      </c>
      <c r="B11" s="4" t="s">
        <v>8</v>
      </c>
      <c r="C11" s="5">
        <v>2500</v>
      </c>
      <c r="D11" s="6">
        <v>1.75</v>
      </c>
      <c r="E11" s="5">
        <v>250</v>
      </c>
      <c r="F11" s="6">
        <f t="shared" si="0"/>
        <v>0.17499999999999999</v>
      </c>
    </row>
    <row r="12" spans="1:6" x14ac:dyDescent="0.3">
      <c r="A12" s="3"/>
      <c r="B12" s="4"/>
      <c r="C12" s="5"/>
      <c r="D12" s="6"/>
      <c r="E12" s="5"/>
      <c r="F12" s="6"/>
    </row>
    <row r="13" spans="1:6" x14ac:dyDescent="0.3">
      <c r="A13" s="3"/>
      <c r="B13" s="4"/>
      <c r="C13" s="5"/>
      <c r="D13" s="6"/>
      <c r="E13" s="5"/>
      <c r="F13" s="6"/>
    </row>
    <row r="14" spans="1:6" x14ac:dyDescent="0.3">
      <c r="A14" s="3"/>
      <c r="B14" s="4"/>
      <c r="C14" s="5"/>
      <c r="D14" s="6"/>
      <c r="E14" s="5"/>
      <c r="F14" s="6"/>
    </row>
    <row r="15" spans="1:6" x14ac:dyDescent="0.3">
      <c r="A15" s="3"/>
      <c r="B15" s="4"/>
      <c r="C15" s="5"/>
      <c r="D15" s="6"/>
      <c r="E15" s="5"/>
      <c r="F15" s="6"/>
    </row>
    <row r="16" spans="1:6" x14ac:dyDescent="0.3">
      <c r="A16" s="3"/>
      <c r="B16" s="4"/>
      <c r="C16" s="5"/>
      <c r="D16" s="6"/>
      <c r="E16" s="5"/>
      <c r="F16" s="6"/>
    </row>
    <row r="17" spans="1:6" x14ac:dyDescent="0.3">
      <c r="A17" s="3"/>
      <c r="B17" s="4"/>
      <c r="C17" s="5"/>
      <c r="D17" s="6"/>
      <c r="E17" s="5"/>
      <c r="F17" s="6"/>
    </row>
    <row r="18" spans="1:6" x14ac:dyDescent="0.3">
      <c r="A18" s="3"/>
      <c r="B18" s="4"/>
      <c r="C18" s="5"/>
      <c r="D18" s="6"/>
      <c r="E18" s="5"/>
      <c r="F18" s="6"/>
    </row>
    <row r="19" spans="1:6" x14ac:dyDescent="0.3">
      <c r="A19" s="3"/>
      <c r="B19" s="4"/>
      <c r="C19" s="5"/>
      <c r="D19" s="6"/>
      <c r="E19" s="5"/>
      <c r="F19" s="6"/>
    </row>
    <row r="20" spans="1:6" x14ac:dyDescent="0.3">
      <c r="A20" s="7" t="s">
        <v>14</v>
      </c>
      <c r="B20" s="8"/>
      <c r="C20" s="9"/>
      <c r="D20" s="10"/>
      <c r="E20" s="9"/>
      <c r="F20" s="11">
        <f>SUM(F6:F19)</f>
        <v>2.5879166666666666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252F4-27F6-49C6-A291-DD1784AA797C}">
  <dimension ref="A2:F20"/>
  <sheetViews>
    <sheetView workbookViewId="0">
      <selection activeCell="F9" sqref="F9"/>
    </sheetView>
  </sheetViews>
  <sheetFormatPr defaultColWidth="8.88671875" defaultRowHeight="14.4" x14ac:dyDescent="0.3"/>
  <cols>
    <col min="1" max="1" width="24.88671875" style="1" customWidth="1"/>
    <col min="2" max="2" width="18.33203125" style="1" bestFit="1" customWidth="1"/>
    <col min="3" max="6" width="17.109375" style="1" customWidth="1"/>
    <col min="7" max="16384" width="8.88671875" style="1"/>
  </cols>
  <sheetData>
    <row r="2" spans="1:6" x14ac:dyDescent="0.3">
      <c r="A2" s="7" t="s">
        <v>0</v>
      </c>
      <c r="B2" s="12" t="s">
        <v>41</v>
      </c>
      <c r="E2" s="16" t="s">
        <v>15</v>
      </c>
      <c r="F2" s="17">
        <f>F20/B3</f>
        <v>3.820228215767635</v>
      </c>
    </row>
    <row r="3" spans="1:6" x14ac:dyDescent="0.3">
      <c r="A3" s="7" t="s">
        <v>6</v>
      </c>
      <c r="B3" s="13">
        <v>1</v>
      </c>
    </row>
    <row r="5" spans="1:6" s="15" customFormat="1" x14ac:dyDescent="0.3">
      <c r="A5" s="14" t="s">
        <v>1</v>
      </c>
      <c r="B5" s="14" t="s">
        <v>2</v>
      </c>
      <c r="C5" s="14" t="s">
        <v>3</v>
      </c>
      <c r="D5" s="14" t="s">
        <v>4</v>
      </c>
      <c r="E5" s="14" t="s">
        <v>16</v>
      </c>
      <c r="F5" s="14" t="s">
        <v>5</v>
      </c>
    </row>
    <row r="6" spans="1:6" x14ac:dyDescent="0.3">
      <c r="A6" s="3" t="s">
        <v>41</v>
      </c>
      <c r="B6" s="4" t="s">
        <v>11</v>
      </c>
      <c r="C6" s="5">
        <v>4820</v>
      </c>
      <c r="D6" s="6">
        <v>39.770000000000003</v>
      </c>
      <c r="E6" s="5">
        <v>220</v>
      </c>
      <c r="F6" s="6">
        <f t="shared" ref="F6:F11" si="0">D6/C6*E6</f>
        <v>1.8152282157676349</v>
      </c>
    </row>
    <row r="7" spans="1:6" x14ac:dyDescent="0.3">
      <c r="A7" s="3" t="s">
        <v>42</v>
      </c>
      <c r="B7" s="4" t="s">
        <v>11</v>
      </c>
      <c r="C7" s="5">
        <v>4</v>
      </c>
      <c r="D7" s="6">
        <v>1</v>
      </c>
      <c r="E7" s="5">
        <v>1</v>
      </c>
      <c r="F7" s="6">
        <f t="shared" si="0"/>
        <v>0.25</v>
      </c>
    </row>
    <row r="8" spans="1:6" x14ac:dyDescent="0.3">
      <c r="A8" s="3" t="s">
        <v>58</v>
      </c>
      <c r="B8" s="4" t="s">
        <v>11</v>
      </c>
      <c r="C8" s="5">
        <v>6</v>
      </c>
      <c r="D8" s="6">
        <v>0.99</v>
      </c>
      <c r="E8" s="5">
        <v>2</v>
      </c>
      <c r="F8" s="6">
        <f t="shared" si="0"/>
        <v>0.33</v>
      </c>
    </row>
    <row r="9" spans="1:6" x14ac:dyDescent="0.3">
      <c r="A9" s="3" t="s">
        <v>29</v>
      </c>
      <c r="B9" s="4" t="s">
        <v>11</v>
      </c>
      <c r="C9" s="5">
        <v>1</v>
      </c>
      <c r="D9" s="6">
        <v>0.25</v>
      </c>
      <c r="E9" s="5">
        <v>1</v>
      </c>
      <c r="F9" s="6">
        <f t="shared" si="0"/>
        <v>0.25</v>
      </c>
    </row>
    <row r="10" spans="1:6" x14ac:dyDescent="0.3">
      <c r="A10" s="3" t="s">
        <v>22</v>
      </c>
      <c r="B10" s="4" t="s">
        <v>11</v>
      </c>
      <c r="C10" s="5">
        <v>1</v>
      </c>
      <c r="D10" s="6">
        <v>1</v>
      </c>
      <c r="E10" s="5">
        <v>1</v>
      </c>
      <c r="F10" s="6">
        <f t="shared" si="0"/>
        <v>1</v>
      </c>
    </row>
    <row r="11" spans="1:6" x14ac:dyDescent="0.3">
      <c r="A11" s="3" t="s">
        <v>27</v>
      </c>
      <c r="B11" s="4" t="s">
        <v>8</v>
      </c>
      <c r="C11" s="5">
        <v>2500</v>
      </c>
      <c r="D11" s="6">
        <v>1.75</v>
      </c>
      <c r="E11" s="5">
        <v>250</v>
      </c>
      <c r="F11" s="6">
        <f t="shared" si="0"/>
        <v>0.17499999999999999</v>
      </c>
    </row>
    <row r="12" spans="1:6" x14ac:dyDescent="0.3">
      <c r="A12" s="3"/>
      <c r="B12" s="4"/>
      <c r="C12" s="5"/>
      <c r="D12" s="6"/>
      <c r="E12" s="5"/>
      <c r="F12" s="6"/>
    </row>
    <row r="13" spans="1:6" x14ac:dyDescent="0.3">
      <c r="A13" s="3"/>
      <c r="B13" s="4"/>
      <c r="C13" s="5"/>
      <c r="D13" s="6"/>
      <c r="E13" s="5"/>
      <c r="F13" s="6"/>
    </row>
    <row r="14" spans="1:6" x14ac:dyDescent="0.3">
      <c r="A14" s="3"/>
      <c r="B14" s="4"/>
      <c r="C14" s="5"/>
      <c r="D14" s="6"/>
      <c r="E14" s="5"/>
      <c r="F14" s="6"/>
    </row>
    <row r="15" spans="1:6" x14ac:dyDescent="0.3">
      <c r="A15" s="3"/>
      <c r="B15" s="4"/>
      <c r="C15" s="5"/>
      <c r="D15" s="6"/>
      <c r="E15" s="5"/>
      <c r="F15" s="6"/>
    </row>
    <row r="16" spans="1:6" x14ac:dyDescent="0.3">
      <c r="A16" s="3"/>
      <c r="B16" s="4"/>
      <c r="C16" s="5"/>
      <c r="D16" s="6"/>
      <c r="E16" s="5"/>
      <c r="F16" s="6"/>
    </row>
    <row r="17" spans="1:6" x14ac:dyDescent="0.3">
      <c r="A17" s="3"/>
      <c r="B17" s="4"/>
      <c r="C17" s="5"/>
      <c r="D17" s="6"/>
      <c r="E17" s="5"/>
      <c r="F17" s="6"/>
    </row>
    <row r="18" spans="1:6" x14ac:dyDescent="0.3">
      <c r="A18" s="3"/>
      <c r="B18" s="4"/>
      <c r="C18" s="5"/>
      <c r="D18" s="6"/>
      <c r="E18" s="5"/>
      <c r="F18" s="6"/>
    </row>
    <row r="19" spans="1:6" x14ac:dyDescent="0.3">
      <c r="A19" s="3"/>
      <c r="B19" s="4"/>
      <c r="C19" s="5"/>
      <c r="D19" s="6"/>
      <c r="E19" s="5"/>
      <c r="F19" s="6"/>
    </row>
    <row r="20" spans="1:6" x14ac:dyDescent="0.3">
      <c r="A20" s="7" t="s">
        <v>14</v>
      </c>
      <c r="B20" s="8"/>
      <c r="C20" s="9"/>
      <c r="D20" s="10"/>
      <c r="E20" s="9"/>
      <c r="F20" s="11">
        <f>SUM(F6:F19)</f>
        <v>3.820228215767635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8966E-6DC4-49C6-8CF8-9C1F9AE2E74C}">
  <dimension ref="A2:F19"/>
  <sheetViews>
    <sheetView workbookViewId="0">
      <selection activeCell="D6" sqref="D6"/>
    </sheetView>
  </sheetViews>
  <sheetFormatPr defaultColWidth="8.88671875" defaultRowHeight="14.4" x14ac:dyDescent="0.3"/>
  <cols>
    <col min="1" max="1" width="24.88671875" style="1" customWidth="1"/>
    <col min="2" max="2" width="18.33203125" style="1" bestFit="1" customWidth="1"/>
    <col min="3" max="6" width="17.109375" style="1" customWidth="1"/>
    <col min="7" max="16384" width="8.88671875" style="1"/>
  </cols>
  <sheetData>
    <row r="2" spans="1:6" x14ac:dyDescent="0.3">
      <c r="A2" s="7" t="s">
        <v>0</v>
      </c>
      <c r="B2" s="12" t="s">
        <v>43</v>
      </c>
      <c r="E2" s="16" t="s">
        <v>15</v>
      </c>
      <c r="F2" s="17">
        <f>F19/B3</f>
        <v>3.4149999999999996</v>
      </c>
    </row>
    <row r="3" spans="1:6" x14ac:dyDescent="0.3">
      <c r="A3" s="7" t="s">
        <v>6</v>
      </c>
      <c r="B3" s="13">
        <v>1</v>
      </c>
    </row>
    <row r="5" spans="1:6" s="15" customFormat="1" x14ac:dyDescent="0.3">
      <c r="A5" s="14" t="s">
        <v>1</v>
      </c>
      <c r="B5" s="14" t="s">
        <v>2</v>
      </c>
      <c r="C5" s="14" t="s">
        <v>3</v>
      </c>
      <c r="D5" s="14" t="s">
        <v>4</v>
      </c>
      <c r="E5" s="14" t="s">
        <v>16</v>
      </c>
      <c r="F5" s="14" t="s">
        <v>5</v>
      </c>
    </row>
    <row r="6" spans="1:6" x14ac:dyDescent="0.3">
      <c r="A6" s="3" t="s">
        <v>44</v>
      </c>
      <c r="B6" s="4" t="s">
        <v>8</v>
      </c>
      <c r="C6" s="5">
        <v>1000</v>
      </c>
      <c r="D6" s="6">
        <v>9.9499999999999993</v>
      </c>
      <c r="E6" s="5">
        <v>200</v>
      </c>
      <c r="F6" s="6">
        <f>D6/C6*E6</f>
        <v>1.9899999999999998</v>
      </c>
    </row>
    <row r="7" spans="1:6" x14ac:dyDescent="0.3">
      <c r="A7" s="3" t="s">
        <v>29</v>
      </c>
      <c r="B7" s="4" t="s">
        <v>11</v>
      </c>
      <c r="C7" s="5">
        <v>1</v>
      </c>
      <c r="D7" s="6">
        <v>0.25</v>
      </c>
      <c r="E7" s="5">
        <v>1</v>
      </c>
      <c r="F7" s="6">
        <f>D7/C7*E7</f>
        <v>0.25</v>
      </c>
    </row>
    <row r="8" spans="1:6" x14ac:dyDescent="0.3">
      <c r="A8" s="3" t="s">
        <v>57</v>
      </c>
      <c r="B8" s="4"/>
      <c r="C8" s="5"/>
      <c r="D8" s="6"/>
      <c r="E8" s="5"/>
      <c r="F8" s="6"/>
    </row>
    <row r="9" spans="1:6" x14ac:dyDescent="0.3">
      <c r="A9" s="3" t="s">
        <v>22</v>
      </c>
      <c r="B9" s="4" t="s">
        <v>11</v>
      </c>
      <c r="C9" s="5">
        <v>1</v>
      </c>
      <c r="D9" s="6">
        <v>1</v>
      </c>
      <c r="E9" s="5">
        <v>1</v>
      </c>
      <c r="F9" s="6">
        <f>D9/C9*E9</f>
        <v>1</v>
      </c>
    </row>
    <row r="10" spans="1:6" x14ac:dyDescent="0.3">
      <c r="A10" s="3" t="s">
        <v>27</v>
      </c>
      <c r="B10" s="4" t="s">
        <v>8</v>
      </c>
      <c r="C10" s="5">
        <v>2500</v>
      </c>
      <c r="D10" s="6">
        <v>1.75</v>
      </c>
      <c r="E10" s="5">
        <v>250</v>
      </c>
      <c r="F10" s="6">
        <f>D10/C10*E10</f>
        <v>0.17499999999999999</v>
      </c>
    </row>
    <row r="11" spans="1:6" x14ac:dyDescent="0.3">
      <c r="A11" s="3"/>
      <c r="B11" s="4"/>
      <c r="C11" s="5"/>
      <c r="D11" s="6"/>
      <c r="E11" s="5"/>
      <c r="F11" s="6"/>
    </row>
    <row r="12" spans="1:6" x14ac:dyDescent="0.3">
      <c r="A12" s="3"/>
      <c r="B12" s="4"/>
      <c r="C12" s="5"/>
      <c r="D12" s="6"/>
      <c r="E12" s="5"/>
      <c r="F12" s="6"/>
    </row>
    <row r="13" spans="1:6" x14ac:dyDescent="0.3">
      <c r="A13" s="3"/>
      <c r="B13" s="4"/>
      <c r="C13" s="5"/>
      <c r="D13" s="6"/>
      <c r="E13" s="5"/>
      <c r="F13" s="6"/>
    </row>
    <row r="14" spans="1:6" x14ac:dyDescent="0.3">
      <c r="A14" s="3"/>
      <c r="B14" s="4"/>
      <c r="C14" s="5"/>
      <c r="D14" s="6"/>
      <c r="E14" s="5"/>
      <c r="F14" s="6"/>
    </row>
    <row r="15" spans="1:6" x14ac:dyDescent="0.3">
      <c r="A15" s="3"/>
      <c r="B15" s="4"/>
      <c r="C15" s="5"/>
      <c r="D15" s="6"/>
      <c r="E15" s="5"/>
      <c r="F15" s="6"/>
    </row>
    <row r="16" spans="1:6" x14ac:dyDescent="0.3">
      <c r="A16" s="3"/>
      <c r="B16" s="4"/>
      <c r="C16" s="5"/>
      <c r="D16" s="6"/>
      <c r="E16" s="5"/>
      <c r="F16" s="6"/>
    </row>
    <row r="17" spans="1:6" x14ac:dyDescent="0.3">
      <c r="A17" s="3"/>
      <c r="B17" s="4"/>
      <c r="C17" s="5"/>
      <c r="D17" s="6"/>
      <c r="E17" s="5"/>
      <c r="F17" s="6"/>
    </row>
    <row r="18" spans="1:6" x14ac:dyDescent="0.3">
      <c r="A18" s="3"/>
      <c r="B18" s="4"/>
      <c r="C18" s="5"/>
      <c r="D18" s="6"/>
      <c r="E18" s="5"/>
      <c r="F18" s="6"/>
    </row>
    <row r="19" spans="1:6" x14ac:dyDescent="0.3">
      <c r="A19" s="7" t="s">
        <v>14</v>
      </c>
      <c r="B19" s="8"/>
      <c r="C19" s="9"/>
      <c r="D19" s="10"/>
      <c r="E19" s="9"/>
      <c r="F19" s="11">
        <f>SUM(F6:F18)</f>
        <v>3.4149999999999996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B24FC-3914-495B-8CB1-442360CFC188}">
  <dimension ref="A2:F19"/>
  <sheetViews>
    <sheetView workbookViewId="0">
      <selection activeCell="F15" sqref="F15"/>
    </sheetView>
  </sheetViews>
  <sheetFormatPr defaultColWidth="8.88671875" defaultRowHeight="14.4" x14ac:dyDescent="0.3"/>
  <cols>
    <col min="1" max="1" width="24.88671875" style="1" customWidth="1"/>
    <col min="2" max="2" width="18.33203125" style="1" bestFit="1" customWidth="1"/>
    <col min="3" max="6" width="17.109375" style="1" customWidth="1"/>
    <col min="7" max="16384" width="8.88671875" style="1"/>
  </cols>
  <sheetData>
    <row r="2" spans="1:6" x14ac:dyDescent="0.3">
      <c r="A2" s="7" t="s">
        <v>0</v>
      </c>
      <c r="B2" s="12" t="s">
        <v>45</v>
      </c>
      <c r="E2" s="16" t="s">
        <v>15</v>
      </c>
      <c r="F2" s="17">
        <f>F19/B3</f>
        <v>3.1360625000000004</v>
      </c>
    </row>
    <row r="3" spans="1:6" x14ac:dyDescent="0.3">
      <c r="A3" s="7" t="s">
        <v>6</v>
      </c>
      <c r="B3" s="13">
        <v>4</v>
      </c>
    </row>
    <row r="5" spans="1:6" s="15" customFormat="1" x14ac:dyDescent="0.3">
      <c r="A5" s="14" t="s">
        <v>1</v>
      </c>
      <c r="B5" s="14" t="s">
        <v>2</v>
      </c>
      <c r="C5" s="14" t="s">
        <v>3</v>
      </c>
      <c r="D5" s="14" t="s">
        <v>4</v>
      </c>
      <c r="E5" s="14" t="s">
        <v>16</v>
      </c>
      <c r="F5" s="14" t="s">
        <v>5</v>
      </c>
    </row>
    <row r="6" spans="1:6" x14ac:dyDescent="0.3">
      <c r="A6" s="3" t="s">
        <v>46</v>
      </c>
      <c r="B6" s="4" t="s">
        <v>8</v>
      </c>
      <c r="C6" s="5">
        <v>600</v>
      </c>
      <c r="D6" s="6">
        <v>5</v>
      </c>
      <c r="E6" s="5">
        <v>600</v>
      </c>
      <c r="F6" s="6">
        <f>D6/C6*E6</f>
        <v>5</v>
      </c>
    </row>
    <row r="7" spans="1:6" x14ac:dyDescent="0.3">
      <c r="A7" s="3" t="s">
        <v>47</v>
      </c>
      <c r="B7" s="4" t="s">
        <v>11</v>
      </c>
      <c r="C7" s="5">
        <v>5</v>
      </c>
      <c r="D7" s="6">
        <v>1</v>
      </c>
      <c r="E7" s="5">
        <v>5</v>
      </c>
      <c r="F7" s="6">
        <f>D7/C7*E7</f>
        <v>1</v>
      </c>
    </row>
    <row r="8" spans="1:6" x14ac:dyDescent="0.3">
      <c r="A8" s="3" t="s">
        <v>48</v>
      </c>
      <c r="B8" s="4" t="s">
        <v>11</v>
      </c>
      <c r="C8" s="5">
        <v>10</v>
      </c>
      <c r="D8" s="6">
        <v>0.86</v>
      </c>
      <c r="E8" s="5">
        <v>4</v>
      </c>
      <c r="F8" s="6">
        <f>D8/C8*E8</f>
        <v>0.34399999999999997</v>
      </c>
    </row>
    <row r="9" spans="1:6" x14ac:dyDescent="0.3">
      <c r="A9" s="3" t="s">
        <v>31</v>
      </c>
      <c r="B9" s="4" t="s">
        <v>11</v>
      </c>
      <c r="C9" s="5">
        <v>12</v>
      </c>
      <c r="D9" s="6">
        <v>0.69</v>
      </c>
      <c r="E9" s="5">
        <v>2</v>
      </c>
      <c r="F9" s="6">
        <f>D9/C9*E9</f>
        <v>0.11499999999999999</v>
      </c>
    </row>
    <row r="10" spans="1:6" x14ac:dyDescent="0.3">
      <c r="A10" s="3" t="s">
        <v>49</v>
      </c>
      <c r="B10" s="4" t="s">
        <v>23</v>
      </c>
      <c r="C10" s="5">
        <v>100</v>
      </c>
      <c r="D10" s="6">
        <v>1.59</v>
      </c>
      <c r="E10" s="5">
        <v>10</v>
      </c>
      <c r="F10" s="6">
        <f t="shared" ref="F10:F15" si="0">D10/C10*E10</f>
        <v>0.159</v>
      </c>
    </row>
    <row r="11" spans="1:6" x14ac:dyDescent="0.3">
      <c r="A11" s="3" t="s">
        <v>52</v>
      </c>
      <c r="B11" s="4" t="s">
        <v>53</v>
      </c>
      <c r="C11" s="5">
        <v>400</v>
      </c>
      <c r="D11" s="6">
        <v>0.74</v>
      </c>
      <c r="E11" s="5">
        <v>400</v>
      </c>
      <c r="F11" s="6">
        <f t="shared" si="0"/>
        <v>0.74</v>
      </c>
    </row>
    <row r="12" spans="1:6" x14ac:dyDescent="0.3">
      <c r="A12" s="3" t="s">
        <v>50</v>
      </c>
      <c r="B12" s="4">
        <v>1</v>
      </c>
      <c r="C12" s="5">
        <v>1</v>
      </c>
      <c r="D12" s="6">
        <v>0.25</v>
      </c>
      <c r="E12" s="5">
        <v>1</v>
      </c>
      <c r="F12" s="6">
        <f t="shared" si="0"/>
        <v>0.25</v>
      </c>
    </row>
    <row r="13" spans="1:6" x14ac:dyDescent="0.3">
      <c r="A13" s="3" t="s">
        <v>51</v>
      </c>
      <c r="B13" s="4" t="s">
        <v>11</v>
      </c>
      <c r="C13" s="5">
        <v>8</v>
      </c>
      <c r="D13" s="6">
        <v>2.09</v>
      </c>
      <c r="E13" s="5">
        <v>1</v>
      </c>
      <c r="F13" s="6">
        <f t="shared" si="0"/>
        <v>0.26124999999999998</v>
      </c>
    </row>
    <row r="14" spans="1:6" x14ac:dyDescent="0.3">
      <c r="A14" s="3" t="s">
        <v>22</v>
      </c>
      <c r="B14" s="4">
        <v>1</v>
      </c>
      <c r="C14" s="5">
        <v>1</v>
      </c>
      <c r="D14" s="6">
        <v>1</v>
      </c>
      <c r="E14" s="5">
        <v>4</v>
      </c>
      <c r="F14" s="6">
        <f t="shared" si="0"/>
        <v>4</v>
      </c>
    </row>
    <row r="15" spans="1:6" x14ac:dyDescent="0.3">
      <c r="A15" s="3" t="s">
        <v>56</v>
      </c>
      <c r="B15" s="4" t="s">
        <v>11</v>
      </c>
      <c r="C15" s="5">
        <v>2</v>
      </c>
      <c r="D15" s="6">
        <v>1.35</v>
      </c>
      <c r="E15" s="5">
        <v>1</v>
      </c>
      <c r="F15" s="6">
        <f t="shared" si="0"/>
        <v>0.67500000000000004</v>
      </c>
    </row>
    <row r="16" spans="1:6" x14ac:dyDescent="0.3">
      <c r="A16" s="3"/>
      <c r="B16" s="4"/>
      <c r="C16" s="5"/>
      <c r="D16" s="6"/>
      <c r="E16" s="5"/>
      <c r="F16" s="6"/>
    </row>
    <row r="17" spans="1:6" x14ac:dyDescent="0.3">
      <c r="A17" s="3"/>
      <c r="B17" s="4"/>
      <c r="C17" s="5"/>
      <c r="D17" s="6"/>
      <c r="E17" s="5"/>
      <c r="F17" s="6"/>
    </row>
    <row r="18" spans="1:6" x14ac:dyDescent="0.3">
      <c r="A18" s="3"/>
      <c r="B18" s="4"/>
      <c r="C18" s="5"/>
      <c r="D18" s="6"/>
      <c r="E18" s="5"/>
      <c r="F18" s="6"/>
    </row>
    <row r="19" spans="1:6" x14ac:dyDescent="0.3">
      <c r="A19" s="7" t="s">
        <v>14</v>
      </c>
      <c r="B19" s="8"/>
      <c r="C19" s="9"/>
      <c r="D19" s="10"/>
      <c r="E19" s="9"/>
      <c r="F19" s="11">
        <f>SUM(F6:F18)</f>
        <v>12.544250000000002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totaal marge</vt:lpstr>
      <vt:lpstr>Garnalenspies</vt:lpstr>
      <vt:lpstr>Kipsate</vt:lpstr>
      <vt:lpstr>Lasagne</vt:lpstr>
      <vt:lpstr>schnitzel</vt:lpstr>
      <vt:lpstr>Kipburger</vt:lpstr>
      <vt:lpstr>Hamburger</vt:lpstr>
      <vt:lpstr>Fish&amp;Chips</vt:lpstr>
      <vt:lpstr>Curry</vt:lpstr>
      <vt:lpstr>QuicheP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 van Braak</cp:lastModifiedBy>
  <cp:lastPrinted>2018-04-05T10:49:48Z</cp:lastPrinted>
  <dcterms:created xsi:type="dcterms:W3CDTF">2018-03-02T08:45:18Z</dcterms:created>
  <dcterms:modified xsi:type="dcterms:W3CDTF">2018-11-04T13:37:11Z</dcterms:modified>
</cp:coreProperties>
</file>